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CCG spending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14" i="1" l="1"/>
  <c r="C14" i="1"/>
  <c r="B14" i="1"/>
  <c r="B28" i="1"/>
  <c r="C28" i="1"/>
  <c r="D28" i="1"/>
  <c r="B6" i="1" l="1"/>
  <c r="B12" i="1"/>
  <c r="B5" i="1"/>
  <c r="C12" i="1"/>
  <c r="C5" i="1"/>
  <c r="D6" i="1"/>
  <c r="D5" i="1"/>
  <c r="D12" i="1" s="1"/>
</calcChain>
</file>

<file path=xl/comments1.xml><?xml version="1.0" encoding="utf-8"?>
<comments xmlns="http://schemas.openxmlformats.org/spreadsheetml/2006/main">
  <authors>
    <author>Dolman David (5F7) Stockport PCT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Dolman David (5F7) Stockport PCT:</t>
        </r>
        <r>
          <rPr>
            <sz val="8"/>
            <color indexed="81"/>
            <rFont val="Tahoma"/>
            <family val="2"/>
          </rPr>
          <t xml:space="preserve">
2016/17 Plan</t>
        </r>
      </text>
    </comment>
    <comment ref="B6" authorId="0">
      <text>
        <r>
          <rPr>
            <b/>
            <sz val="8"/>
            <color indexed="81"/>
            <rFont val="Tahoma"/>
            <family val="2"/>
          </rPr>
          <t>Dolman David (5F7) Stockport PCT:</t>
        </r>
        <r>
          <rPr>
            <sz val="8"/>
            <color indexed="81"/>
            <rFont val="Tahoma"/>
            <family val="2"/>
          </rPr>
          <t xml:space="preserve">
Includes £35m Primary Care Co-Commissioning </t>
        </r>
      </text>
    </comment>
    <comment ref="B12" authorId="0">
      <text>
        <r>
          <rPr>
            <b/>
            <sz val="8"/>
            <color indexed="81"/>
            <rFont val="Tahoma"/>
            <family val="2"/>
          </rPr>
          <t>Dolman David (5F7) Stockport PCT:</t>
        </r>
        <r>
          <rPr>
            <sz val="8"/>
            <color indexed="81"/>
            <rFont val="Tahoma"/>
            <family val="2"/>
          </rPr>
          <t xml:space="preserve">
Includes £2.2m contingency</t>
        </r>
      </text>
    </comment>
  </commentList>
</comments>
</file>

<file path=xl/sharedStrings.xml><?xml version="1.0" encoding="utf-8"?>
<sst xmlns="http://schemas.openxmlformats.org/spreadsheetml/2006/main" count="37" uniqueCount="27">
  <si>
    <t>Table 1</t>
  </si>
  <si>
    <t>Spending Programme</t>
  </si>
  <si>
    <t>2015/16</t>
  </si>
  <si>
    <t>2014/15</t>
  </si>
  <si>
    <t>£m</t>
  </si>
  <si>
    <t>Acute</t>
  </si>
  <si>
    <t>Primary Care</t>
  </si>
  <si>
    <t>Community</t>
  </si>
  <si>
    <t>Mental Health</t>
  </si>
  <si>
    <t>Continuing Care</t>
  </si>
  <si>
    <t>Ambulance</t>
  </si>
  <si>
    <t>Running Costs</t>
  </si>
  <si>
    <t>All Other</t>
  </si>
  <si>
    <t>Table 2</t>
  </si>
  <si>
    <t>Share of MH Spend</t>
  </si>
  <si>
    <t>Local NHS Provider</t>
  </si>
  <si>
    <t>Other NHS Providers</t>
  </si>
  <si>
    <t>Voluntary Providers</t>
  </si>
  <si>
    <t>Private Providers</t>
  </si>
  <si>
    <t xml:space="preserve">IAPT </t>
  </si>
  <si>
    <t xml:space="preserve">CAMHS </t>
  </si>
  <si>
    <t>Total MH Funding/Spending</t>
  </si>
  <si>
    <t>Total CCG Funding</t>
  </si>
  <si>
    <t>2016/17</t>
  </si>
  <si>
    <t>Note :-</t>
  </si>
  <si>
    <t xml:space="preserve">1) It should be noted that additional expenditure on CAMHS £2.8M and IAPTS £1M is </t>
  </si>
  <si>
    <t>included within the block payments to our "Local NHS Provider".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</si>
</sst>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2"/>
  <sheetViews>
    <sheetView tabSelected="1" topLeftCell="A4" workbookViewId="0">
      <selection activeCell="A33" sqref="A33"/>
    </sheetView>
  </sheetViews>
  <sheetFormatPr defaultRowHeight="15" x14ac:dyDescent="0.25"/>
  <cols>
    <col min="1" max="1" width="28.85546875" customWidth="1"/>
  </cols>
  <sheetData>
    <row r="2" spans="1:4" ht="15.75" thickBot="1" x14ac:dyDescent="0.3">
      <c r="A2" s="1" t="s">
        <v>0</v>
      </c>
      <c r="B2" s="2"/>
      <c r="C2" s="2"/>
      <c r="D2" s="2"/>
    </row>
    <row r="3" spans="1:4" x14ac:dyDescent="0.25">
      <c r="A3" s="3" t="s">
        <v>1</v>
      </c>
      <c r="B3" s="4" t="s">
        <v>23</v>
      </c>
      <c r="C3" s="4" t="s">
        <v>2</v>
      </c>
      <c r="D3" s="5" t="s">
        <v>3</v>
      </c>
    </row>
    <row r="4" spans="1:4" ht="15.75" thickBot="1" x14ac:dyDescent="0.3">
      <c r="A4" s="6"/>
      <c r="B4" s="7" t="s">
        <v>4</v>
      </c>
      <c r="C4" s="7" t="s">
        <v>4</v>
      </c>
      <c r="D4" s="8" t="s">
        <v>4</v>
      </c>
    </row>
    <row r="5" spans="1:4" x14ac:dyDescent="0.25">
      <c r="A5" s="9" t="s">
        <v>5</v>
      </c>
      <c r="B5" s="10">
        <f>234.4-B10</f>
        <v>225.5</v>
      </c>
      <c r="C5" s="10">
        <f>227.4-C10</f>
        <v>218.6</v>
      </c>
      <c r="D5" s="11">
        <f>220.3-D10</f>
        <v>212.9</v>
      </c>
    </row>
    <row r="6" spans="1:4" x14ac:dyDescent="0.25">
      <c r="A6" s="9" t="s">
        <v>6</v>
      </c>
      <c r="B6" s="10">
        <f>61.7+35</f>
        <v>96.7</v>
      </c>
      <c r="C6" s="10">
        <v>61.9</v>
      </c>
      <c r="D6" s="11">
        <f>9.9+47.2</f>
        <v>57.1</v>
      </c>
    </row>
    <row r="7" spans="1:4" x14ac:dyDescent="0.25">
      <c r="A7" s="9" t="s">
        <v>7</v>
      </c>
      <c r="B7" s="10">
        <v>36.299999999999997</v>
      </c>
      <c r="C7" s="10">
        <v>35.799999999999997</v>
      </c>
      <c r="D7" s="11">
        <v>22.3</v>
      </c>
    </row>
    <row r="8" spans="1:4" x14ac:dyDescent="0.25">
      <c r="A8" s="18" t="s">
        <v>8</v>
      </c>
      <c r="B8" s="19">
        <v>33.9</v>
      </c>
      <c r="C8" s="20">
        <v>32</v>
      </c>
      <c r="D8" s="21">
        <v>31.1</v>
      </c>
    </row>
    <row r="9" spans="1:4" x14ac:dyDescent="0.25">
      <c r="A9" s="9" t="s">
        <v>9</v>
      </c>
      <c r="B9" s="10">
        <v>15.9</v>
      </c>
      <c r="C9" s="10">
        <v>16.399999999999999</v>
      </c>
      <c r="D9" s="11">
        <v>14.7</v>
      </c>
    </row>
    <row r="10" spans="1:4" x14ac:dyDescent="0.25">
      <c r="A10" s="9" t="s">
        <v>10</v>
      </c>
      <c r="B10" s="10">
        <v>8.9</v>
      </c>
      <c r="C10" s="10">
        <v>8.8000000000000007</v>
      </c>
      <c r="D10" s="11">
        <v>7.4</v>
      </c>
    </row>
    <row r="11" spans="1:4" x14ac:dyDescent="0.25">
      <c r="A11" s="9" t="s">
        <v>11</v>
      </c>
      <c r="B11" s="10">
        <v>6.4</v>
      </c>
      <c r="C11" s="10">
        <v>5.9</v>
      </c>
      <c r="D11" s="11">
        <v>6.2</v>
      </c>
    </row>
    <row r="12" spans="1:4" x14ac:dyDescent="0.25">
      <c r="A12" s="9" t="s">
        <v>12</v>
      </c>
      <c r="B12" s="17">
        <f>6+2.2</f>
        <v>8.1999999999999993</v>
      </c>
      <c r="C12" s="10">
        <f>5.6+0.1</f>
        <v>5.6999999999999993</v>
      </c>
      <c r="D12" s="16">
        <f>359.7-SUM(D5:D11)</f>
        <v>8</v>
      </c>
    </row>
    <row r="13" spans="1:4" ht="15.75" thickBot="1" x14ac:dyDescent="0.3">
      <c r="A13" s="9"/>
      <c r="B13" s="10"/>
      <c r="C13" s="10"/>
      <c r="D13" s="11"/>
    </row>
    <row r="14" spans="1:4" ht="15.75" thickBot="1" x14ac:dyDescent="0.3">
      <c r="A14" s="13" t="s">
        <v>22</v>
      </c>
      <c r="B14" s="14">
        <f>SUM(B5:B13)</f>
        <v>431.7999999999999</v>
      </c>
      <c r="C14" s="14">
        <f t="shared" ref="C14:D14" si="0">SUM(C5:C13)</f>
        <v>385.09999999999997</v>
      </c>
      <c r="D14" s="14">
        <f t="shared" si="0"/>
        <v>359.7</v>
      </c>
    </row>
    <row r="15" spans="1:4" x14ac:dyDescent="0.25">
      <c r="A15" s="22"/>
      <c r="B15" s="23"/>
      <c r="C15" s="23"/>
      <c r="D15" s="23"/>
    </row>
    <row r="16" spans="1:4" x14ac:dyDescent="0.25">
      <c r="A16" s="2"/>
      <c r="B16" s="2"/>
      <c r="C16" s="2"/>
      <c r="D16" s="2"/>
    </row>
    <row r="17" spans="1:4" ht="15.75" thickBot="1" x14ac:dyDescent="0.3">
      <c r="A17" s="1" t="s">
        <v>13</v>
      </c>
      <c r="B17" s="2"/>
      <c r="C17" s="2"/>
      <c r="D17" s="2"/>
    </row>
    <row r="18" spans="1:4" x14ac:dyDescent="0.25">
      <c r="A18" s="3" t="s">
        <v>14</v>
      </c>
      <c r="B18" s="4" t="s">
        <v>23</v>
      </c>
      <c r="C18" s="4" t="s">
        <v>2</v>
      </c>
      <c r="D18" s="5" t="s">
        <v>3</v>
      </c>
    </row>
    <row r="19" spans="1:4" ht="15.75" thickBot="1" x14ac:dyDescent="0.3">
      <c r="A19" s="6"/>
      <c r="B19" s="7" t="s">
        <v>4</v>
      </c>
      <c r="C19" s="7" t="s">
        <v>4</v>
      </c>
      <c r="D19" s="8" t="s">
        <v>4</v>
      </c>
    </row>
    <row r="20" spans="1:4" x14ac:dyDescent="0.25">
      <c r="A20" s="12" t="s">
        <v>15</v>
      </c>
      <c r="B20" s="10">
        <f>27.54-0.67</f>
        <v>26.869999999999997</v>
      </c>
      <c r="C20" s="10">
        <v>24.75</v>
      </c>
      <c r="D20" s="11">
        <v>24.94</v>
      </c>
    </row>
    <row r="21" spans="1:4" x14ac:dyDescent="0.25">
      <c r="A21" s="12" t="s">
        <v>16</v>
      </c>
      <c r="B21" s="10">
        <v>0.36</v>
      </c>
      <c r="C21" s="10">
        <v>0.37</v>
      </c>
      <c r="D21" s="11">
        <v>0.34</v>
      </c>
    </row>
    <row r="22" spans="1:4" x14ac:dyDescent="0.25">
      <c r="A22" s="12" t="s">
        <v>17</v>
      </c>
      <c r="B22" s="27">
        <v>7.4999999999999997E-2</v>
      </c>
      <c r="C22" s="10">
        <v>0.08</v>
      </c>
      <c r="D22" s="26">
        <v>8.2000000000000003E-2</v>
      </c>
    </row>
    <row r="23" spans="1:4" x14ac:dyDescent="0.25">
      <c r="A23" s="12" t="s">
        <v>18</v>
      </c>
      <c r="B23" s="10">
        <v>3.31</v>
      </c>
      <c r="C23" s="10">
        <v>3.75</v>
      </c>
      <c r="D23" s="11">
        <v>3.23</v>
      </c>
    </row>
    <row r="24" spans="1:4" x14ac:dyDescent="0.25">
      <c r="A24" s="12" t="s">
        <v>6</v>
      </c>
      <c r="B24" s="10">
        <v>7.0000000000000007E-2</v>
      </c>
      <c r="C24" s="10">
        <v>0.08</v>
      </c>
      <c r="D24" s="11">
        <v>7.0000000000000007E-2</v>
      </c>
    </row>
    <row r="25" spans="1:4" x14ac:dyDescent="0.25">
      <c r="A25" s="12" t="s">
        <v>19</v>
      </c>
      <c r="B25" s="10">
        <v>0.65</v>
      </c>
      <c r="C25" s="10">
        <v>0.68</v>
      </c>
      <c r="D25" s="11">
        <v>0.55000000000000004</v>
      </c>
    </row>
    <row r="26" spans="1:4" x14ac:dyDescent="0.25">
      <c r="A26" s="12" t="s">
        <v>20</v>
      </c>
      <c r="B26" s="10">
        <v>0.67</v>
      </c>
      <c r="C26" s="10">
        <v>0.42</v>
      </c>
      <c r="D26" s="11">
        <v>0</v>
      </c>
    </row>
    <row r="27" spans="1:4" ht="15.75" thickBot="1" x14ac:dyDescent="0.3">
      <c r="A27" s="12" t="s">
        <v>12</v>
      </c>
      <c r="B27" s="10">
        <v>1.88</v>
      </c>
      <c r="C27" s="10">
        <v>1.88</v>
      </c>
      <c r="D27" s="11">
        <v>1.88</v>
      </c>
    </row>
    <row r="28" spans="1:4" ht="15.75" thickBot="1" x14ac:dyDescent="0.3">
      <c r="A28" s="25" t="s">
        <v>21</v>
      </c>
      <c r="B28" s="24">
        <f>SUM(B20:B27)</f>
        <v>33.884999999999998</v>
      </c>
      <c r="C28" s="24">
        <f>SUM(C20:C27)</f>
        <v>32.01</v>
      </c>
      <c r="D28" s="24">
        <f>SUM(D20:D27)</f>
        <v>31.092000000000002</v>
      </c>
    </row>
    <row r="29" spans="1:4" x14ac:dyDescent="0.25">
      <c r="A29" s="15"/>
    </row>
    <row r="30" spans="1:4" x14ac:dyDescent="0.25">
      <c r="A30" s="29" t="s">
        <v>24</v>
      </c>
    </row>
    <row r="31" spans="1:4" x14ac:dyDescent="0.25">
      <c r="A31" s="28" t="s">
        <v>25</v>
      </c>
    </row>
    <row r="32" spans="1:4" x14ac:dyDescent="0.25">
      <c r="A32" s="28" t="s">
        <v>26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CCG spending</vt:lpstr>
    </vt:vector>
  </TitlesOfParts>
  <Company>Houses of Parliament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byrnee</dc:creator>
  <cp:lastModifiedBy>Mossman Helen (5F7) Stockport PCT</cp:lastModifiedBy>
  <dcterms:created xsi:type="dcterms:W3CDTF">2015-06-29T14:55:39Z</dcterms:created>
  <dcterms:modified xsi:type="dcterms:W3CDTF">2016-08-15T07:48:02Z</dcterms:modified>
</cp:coreProperties>
</file>